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ort" state="visible" r:id="rId4"/>
  </sheets>
  <definedNames>
    <definedName name="_xlnm.Print_Area" localSheetId="0">'Report'!$A1:$H63</definedName>
    <definedName name="_xlnm.Print_Titles" localSheetId="0">'Report'!$31:$31</definedName>
  </definedName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G31" authorId="0">
      <text>
        <r>
          <t>30-day users relative to the maximum in this table. This is not market share or a quality score.</t>
        </r>
      </text>
    </comment>
  </commentList>
</comments>
</file>

<file path=xl/sharedStrings.xml><?xml version="1.0" encoding="utf-8"?>
<sst xmlns="http://schemas.openxmlformats.org/spreadsheetml/2006/main" count="163" uniqueCount="106">
  <si>
    <t>✨ OPPORTUNITY RADAR</t>
  </si>
  <si>
    <t>Google Maps  •  Global Apify Store market  •  2026-09-04</t>
  </si>
  <si>
    <t>🎯 OVERALL SCORE</t>
  </si>
  <si>
    <t>✅ DECISION</t>
  </si>
  <si>
    <t>🛡️ DATA CONFIDENCE</t>
  </si>
  <si>
    <t>🔎 DIRECT APIFY ACTORS</t>
  </si>
  <si>
    <t>Maybe</t>
  </si>
  <si>
    <t>🎯 RECOMMENDATION</t>
  </si>
  <si>
    <t xml:space="preserve">Complete market, technical and publication evidence.
The 50/100 score summarizes five dimensions. It is not a probability of success or profitability. Evidence confidence is 80/100.</t>
  </si>
  <si>
    <t>📊 VISUALS</t>
  </si>
  <si>
    <t>📈 Performance by dimension</t>
  </si>
  <si>
    <t>🏆 Top 5 — users in 30 days</t>
  </si>
  <si>
    <t>Visible demand</t>
  </si>
  <si>
    <t>████████████████ 100%</t>
  </si>
  <si>
    <t>25/25</t>
  </si>
  <si>
    <t>Google Maps Scraper</t>
  </si>
  <si>
    <t>████████████████ 100% · 35744</t>
  </si>
  <si>
    <t>#1</t>
  </si>
  <si>
    <t>Competition</t>
  </si>
  <si>
    <t>░░░░░░░░░░░░░░░░ 0%</t>
  </si>
  <si>
    <t>0/20</t>
  </si>
  <si>
    <t>Google Maps Reviews Scraper</t>
  </si>
  <si>
    <t>███░░░░░░░░░░░░░ 18% · 6454</t>
  </si>
  <si>
    <t>#2</t>
  </si>
  <si>
    <t>Differentiation</t>
  </si>
  <si>
    <t>██░░░░░░░░░░░░░░ 15%</t>
  </si>
  <si>
    <t>3/20</t>
  </si>
  <si>
    <t>Google Maps Extractor</t>
  </si>
  <si>
    <t>██░░░░░░░░░░░░░░ 11% · 4088</t>
  </si>
  <si>
    <t>#3</t>
  </si>
  <si>
    <t>Economic value</t>
  </si>
  <si>
    <t>███████░░░░░░░░░ 45%</t>
  </si>
  <si>
    <t>9/20</t>
  </si>
  <si>
    <t>📩📍 Google Maps Email Extractor</t>
  </si>
  <si>
    <t>█░░░░░░░░░░░░░░░ 9% · 3383</t>
  </si>
  <si>
    <t>#4</t>
  </si>
  <si>
    <t>Feasibility</t>
  </si>
  <si>
    <t>██████████████░░ 87%</t>
  </si>
  <si>
    <t>13/15</t>
  </si>
  <si>
    <t>Google Maps Scraper $1.5/1k places 📍 with emails 📧</t>
  </si>
  <si>
    <t>░░░░░░░░░░░░░░░░ 2% · 692</t>
  </si>
  <si>
    <t>#5</t>
  </si>
  <si>
    <t>🔎 SCORING DETAILS</t>
  </si>
  <si>
    <t>Dimension</t>
  </si>
  <si>
    <t>Score</t>
  </si>
  <si>
    <t>Scale</t>
  </si>
  <si>
    <t>Percentage</t>
  </si>
  <si>
    <t>Explanation</t>
  </si>
  <si>
    <t>Meter</t>
  </si>
  <si>
    <t>53709 active users in the last 30 days are visible outside indirect competitors. This indicates observed Apify demand but does not prove paying customers.</t>
  </si>
  <si>
    <t>20 direct Actors from 15 distinct developers. Simple reading: 20 is the maximum for this dimension. As the number of direct Actors rises, this score decreases.</t>
  </si>
  <si>
    <t>20 direct Actors are present. Simple reading: fewer direct Actors means more room to differentiate.</t>
  </si>
  <si>
    <t>Observed median event price: $0.0015. This does not prove willingness to pay.</t>
  </si>
  <si>
    <t>Provisional technical estimate. A source-access and maintenance audit is still required before a final decision.</t>
  </si>
  <si>
    <t>TOTAL</t>
  </si>
  <si>
    <t>Check: the overall score is the sum of the five dimensions.</t>
  </si>
  <si>
    <t>🧭 ANALYZED COMPETITORS</t>
  </si>
  <si>
    <t>Actor</t>
  </si>
  <si>
    <t>Developer</t>
  </si>
  <si>
    <t>Relation</t>
  </si>
  <si>
    <t>Total users</t>
  </si>
  <si>
    <t>Users in 30 days</t>
  </si>
  <si>
    <t>Pricing</t>
  </si>
  <si>
    <t>Relative activity</t>
  </si>
  <si>
    <t>% of maximum</t>
  </si>
  <si>
    <t>compass</t>
  </si>
  <si>
    <t>direct</t>
  </si>
  <si>
    <t>PAY_PER_EVENT</t>
  </si>
  <si>
    <t>lukaskrivka</t>
  </si>
  <si>
    <t>20+ Million Business Leads With Emails (From Google Maps)</t>
  </si>
  <si>
    <t>xmiso_scrapers</t>
  </si>
  <si>
    <t>vortex_data</t>
  </si>
  <si>
    <t>Google Maps Reviews Scraper - Most Comprehensive</t>
  </si>
  <si>
    <t>kaix</t>
  </si>
  <si>
    <t>Google Maps Scraper | $0.40/1K Results 💰</t>
  </si>
  <si>
    <t>scraperlink</t>
  </si>
  <si>
    <t>web_wanderer</t>
  </si>
  <si>
    <t>Google Maps Email Extractor</t>
  </si>
  <si>
    <t>leadsbrary</t>
  </si>
  <si>
    <t>microworlds</t>
  </si>
  <si>
    <t>Google Maps Photos Scraper | Categorized by Menu, Food, Vibe</t>
  </si>
  <si>
    <t>solidcode</t>
  </si>
  <si>
    <t>Google Maps Scraper | $1/1k Places</t>
  </si>
  <si>
    <t>santamaria-automations</t>
  </si>
  <si>
    <t>✨ Google Maps Scraper</t>
  </si>
  <si>
    <t>damilo</t>
  </si>
  <si>
    <t>Google Maps Scraper | 💰$2.5 per 1,000 results</t>
  </si>
  <si>
    <t>Soon-to-Open Businesses Leads Scraper (Google Maps)</t>
  </si>
  <si>
    <t>beatanalytics</t>
  </si>
  <si>
    <t>Businesses Without Websites Leads Scraper (Google Maps)</t>
  </si>
  <si>
    <t>boztek-ltd</t>
  </si>
  <si>
    <t>Google Maps Places Scraper - Fast &amp; Cheap Bulk Places</t>
  </si>
  <si>
    <t>johnvc</t>
  </si>
  <si>
    <t>TOTAL — 20 Actors</t>
  </si>
  <si>
    <t>15 developers</t>
  </si>
  <si>
    <t>💡 DIFFERENTIATION OPPORTUNITIES</t>
  </si>
  <si>
    <t>🌐 Multi-source</t>
  </si>
  <si>
    <t>Compare multiple platforms instead of only one.</t>
  </si>
  <si>
    <t>💬 Sentiment analysis</t>
  </si>
  <si>
    <t>Automatically detect recurring issues in reviews.</t>
  </si>
  <si>
    <t>🤝 Customer validation</t>
  </si>
  <si>
    <t>Confirm demand with prospective customers before development.</t>
  </si>
  <si>
    <t>⚖️ OFFICIAL REGULATORY SOURCES</t>
  </si>
  <si>
    <t>No regulatory jurisdiction selected. Select France, European Union, or another country when launching the Actor.</t>
  </si>
  <si>
    <t>📝 EXECUTIVE SUMMARY</t>
  </si>
  <si>
    <t xml:space="preserve">Problem studied — Determine whether an Apify Actor for “Google Maps” addresses a clear enough need to build and sell.
Assessment — MIXED: potential exists, but the unknowns are still too important to start development immediately.
Findings — 53709 visible 30-day users and 20 direct Actor(s) were observed. The score is 50/100 with 80/100 evidence confidence: it summarizes public Apify signals and does not predict profitability or success.
Conclusion — Next step: Complete market, technical and publication evidence. Then validate real customer needs, functional differentiation, and source access.
Disclaimer — This summary is informational and non-exhaustive. It relies on public information and is not legal, regulatory, or compliance advice for this type of product.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</si>
</sst>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/100&quot;"/>
  </numFmts>
  <fonts count="18" x14ac:knownFonts="1">
    <font>
      <color theme="1"/>
      <family val="2"/>
      <scheme val="minor"/>
      <sz val="11"/>
      <name val="Calibri"/>
    </font>
    <font>
      <b/>
      <color rgb="FFFFFFFF"/>
      <sz val="22"/>
    </font>
    <font>
      <color rgb="FFFFFFFF"/>
      <sz val="11"/>
    </font>
    <font>
      <b/>
      <color rgb="FF23384D"/>
    </font>
    <font>
      <b/>
      <color rgb="FF9A3412"/>
    </font>
    <font>
      <b/>
      <color rgb="FF1F7A4D"/>
    </font>
    <font>
      <b/>
      <color rgb="FFB42318"/>
    </font>
    <font>
      <b/>
      <color rgb="FFFFFFFF"/>
      <sz val="12"/>
    </font>
    <font>
      <color rgb="FF23384D"/>
      <sz val="11"/>
    </font>
    <font>
      <b/>
      <color rgb="FFFFFFFF"/>
      <sz val="11"/>
    </font>
    <font>
      <b/>
      <color rgb="FF1F3A5F"/>
    </font>
    <font>
      <b/>
      <color rgb="FFFFFFFF"/>
    </font>
    <font>
      <b/>
      <color rgb="FF1F7A4D"/>
      <sz val="14"/>
    </font>
    <font>
      <b/>
      <color rgb="FFB42318"/>
      <sz val="14"/>
    </font>
    <font>
      <b/>
      <color rgb="FFEA580C"/>
      <sz val="14"/>
    </font>
    <font>
      <u/>
      <color rgb="FF3D6FA6"/>
    </font>
    <font>
      <color rgb="FF3D6FA6"/>
      <sz val="11"/>
      <name val="Consolas"/>
    </font>
    <font>
      <b/>
      <color rgb="FF3D6FA6"/>
    </font>
  </fonts>
  <fills count="12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3D6FA6"/>
      </patternFill>
    </fill>
    <fill>
      <patternFill patternType="solid">
        <fgColor rgb="FFE2E8F0"/>
      </patternFill>
    </fill>
    <fill>
      <patternFill patternType="solid">
        <fgColor rgb="FFFED7AA"/>
      </patternFill>
    </fill>
    <fill>
      <patternFill patternType="solid">
        <fgColor rgb="FFD9F2E3"/>
      </patternFill>
    </fill>
    <fill>
      <patternFill patternType="solid">
        <fgColor rgb="FFFADBD8"/>
      </patternFill>
    </fill>
    <fill>
      <patternFill patternType="solid">
        <fgColor rgb="FFF4F7FB"/>
      </patternFill>
    </fill>
    <fill>
      <patternFill patternType="solid">
        <fgColor rgb="FF8064A2"/>
      </patternFill>
    </fill>
    <fill>
      <patternFill patternType="solid">
        <fgColor rgb="FFFFFFFF"/>
      </patternFill>
    </fill>
    <fill>
      <patternFill patternType="solid">
        <fgColor rgb="FFD7ECEB"/>
      </patternFill>
    </fill>
  </fills>
  <borders count="2">
    <border>
      <left/>
      <right/>
      <top/>
      <bottom/>
      <diagonal/>
    </border>
    <border>
      <left/>
      <right/>
      <top/>
      <bottom style="hair">
        <color rgb="FFCAD5E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12" fillId="0" borderId="1" xfId="0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9" fontId="13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9" fontId="14" fillId="0" borderId="1" xfId="0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center"/>
    </xf>
    <xf numFmtId="9" fontId="10" fillId="8" borderId="1" xfId="0" applyNumberFormat="1" applyFont="1" applyFill="1" applyBorder="1" applyAlignment="1">
      <alignment horizontal="center" vertical="center"/>
    </xf>
    <xf numFmtId="0" fontId="10" fillId="8" borderId="0" xfId="0" applyFont="1" applyFill="1"/>
    <xf numFmtId="0" fontId="15" fillId="10" borderId="1" xfId="0" applyFont="1" applyFill="1" applyBorder="1" applyAlignment="1">
      <alignment vertical="center" wrapText="1"/>
    </xf>
    <xf numFmtId="0" fontId="0" fillId="10" borderId="1" xfId="0" applyFill="1" applyBorder="1" applyAlignment="1">
      <alignment horizontal="center" vertical="center"/>
    </xf>
    <xf numFmtId="3" fontId="0" fillId="10" borderId="1" xfId="0" applyNumberFormat="1" applyFill="1" applyBorder="1" applyAlignment="1">
      <alignment horizontal="center" vertical="center"/>
    </xf>
    <xf numFmtId="0" fontId="16" fillId="10" borderId="1" xfId="0" applyFont="1" applyFill="1" applyBorder="1" applyAlignment="1">
      <alignment vertical="center" wrapText="1"/>
    </xf>
    <xf numFmtId="9" fontId="0" fillId="10" borderId="1" xfId="0" applyNumberForma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0" fontId="16" fillId="8" borderId="1" xfId="0" applyFont="1" applyFill="1" applyBorder="1" applyAlignment="1">
      <alignment vertical="center" wrapText="1"/>
    </xf>
    <xf numFmtId="9" fontId="0" fillId="8" borderId="1" xfId="0" applyNumberForma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3" fillId="5" borderId="0" xfId="0" applyFont="1" applyFill="1"/>
    <xf numFmtId="0" fontId="17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7</xdr:col>
      <xdr:colOff>114300</xdr:colOff>
      <xdr:row>22</xdr:row>
      <xdr:rowOff>76200</xdr:rowOff>
    </xdr:from>
    <xdr:ext cx="762000" cy="762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7</xdr:col>
      <xdr:colOff>114300</xdr:colOff>
      <xdr:row>23</xdr:row>
      <xdr:rowOff>76200</xdr:rowOff>
    </xdr:from>
    <xdr:ext cx="762000" cy="7620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7</xdr:col>
      <xdr:colOff>114300</xdr:colOff>
      <xdr:row>24</xdr:row>
      <xdr:rowOff>76200</xdr:rowOff>
    </xdr:from>
    <xdr:ext cx="762000" cy="7620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7</xdr:col>
      <xdr:colOff>114300</xdr:colOff>
      <xdr:row>25</xdr:row>
      <xdr:rowOff>76200</xdr:rowOff>
    </xdr:from>
    <xdr:ext cx="762000" cy="7620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7</xdr:col>
      <xdr:colOff>114300</xdr:colOff>
      <xdr:row>26</xdr:row>
      <xdr:rowOff>76200</xdr:rowOff>
    </xdr:from>
    <xdr:ext cx="762000" cy="7620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pify.com/compass/crawler-google-places" TargetMode="External"/><Relationship Id="rId2" Type="http://schemas.openxmlformats.org/officeDocument/2006/relationships/hyperlink" Target="https://apify.com/compass/google-maps-reviews-scraper" TargetMode="External"/><Relationship Id="rId3" Type="http://schemas.openxmlformats.org/officeDocument/2006/relationships/hyperlink" Target="https://apify.com/lukaskrivka/google-maps-with-contact-details" TargetMode="External"/><Relationship Id="rId4" Type="http://schemas.openxmlformats.org/officeDocument/2006/relationships/hyperlink" Target="https://apify.com/compass/google-maps-extractor" TargetMode="External"/><Relationship Id="rId5" Type="http://schemas.openxmlformats.org/officeDocument/2006/relationships/hyperlink" Target="https://apify.com/xmiso_scrapers/millions-us-businesses-leads-with-emails-from-google-maps" TargetMode="External"/><Relationship Id="rId6" Type="http://schemas.openxmlformats.org/officeDocument/2006/relationships/hyperlink" Target="https://apify.com/vortex_data/google-maps" TargetMode="External"/><Relationship Id="rId7" Type="http://schemas.openxmlformats.org/officeDocument/2006/relationships/hyperlink" Target="https://apify.com/kaix/google-maps-reviews-scraper" TargetMode="External"/><Relationship Id="rId8" Type="http://schemas.openxmlformats.org/officeDocument/2006/relationships/hyperlink" Target="https://apify.com/scraperlink/google-maps-scraper" TargetMode="External"/><Relationship Id="rId9" Type="http://schemas.openxmlformats.org/officeDocument/2006/relationships/hyperlink" Target="https://apify.com/web_wanderer/google-reviews-scraper" TargetMode="External"/><Relationship Id="rId10" Type="http://schemas.openxmlformats.org/officeDocument/2006/relationships/hyperlink" Target="https://apify.com/leadsbrary/google-maps-email-extractor" TargetMode="External"/><Relationship Id="rId11" Type="http://schemas.openxmlformats.org/officeDocument/2006/relationships/hyperlink" Target="https://apify.com/microworlds/crawler-google-places" TargetMode="External"/><Relationship Id="rId12" Type="http://schemas.openxmlformats.org/officeDocument/2006/relationships/hyperlink" Target="https://apify.com/solidcode/google-maps-photos-scraper" TargetMode="External"/><Relationship Id="rId13" Type="http://schemas.openxmlformats.org/officeDocument/2006/relationships/hyperlink" Target="https://apify.com/santamaria-automations/google-maps-scraper" TargetMode="External"/><Relationship Id="rId14" Type="http://schemas.openxmlformats.org/officeDocument/2006/relationships/hyperlink" Target="https://apify.com/damilo/google-maps-scraper" TargetMode="External"/><Relationship Id="rId15" Type="http://schemas.openxmlformats.org/officeDocument/2006/relationships/hyperlink" Target="https://apify.com/solidcode/google-maps-scraper-2-5-per-1-000-results" TargetMode="External"/><Relationship Id="rId16" Type="http://schemas.openxmlformats.org/officeDocument/2006/relationships/hyperlink" Target="https://apify.com/xmiso_scrapers/soon-to-open-businesses-leads-scraper-google-maps" TargetMode="External"/><Relationship Id="rId17" Type="http://schemas.openxmlformats.org/officeDocument/2006/relationships/hyperlink" Target="https://apify.com/beatanalytics/google-maps-reviews-scraper" TargetMode="External"/><Relationship Id="rId18" Type="http://schemas.openxmlformats.org/officeDocument/2006/relationships/hyperlink" Target="https://apify.com/xmiso_scrapers/businesses-without-websites-leads-scraper-google-maps" TargetMode="External"/><Relationship Id="rId19" Type="http://schemas.openxmlformats.org/officeDocument/2006/relationships/hyperlink" Target="https://apify.com/boztek-ltd/google-maps-scraper" TargetMode="External"/><Relationship Id="rId20" Type="http://schemas.openxmlformats.org/officeDocument/2006/relationships/hyperlink" Target="https://apify.com/johnvc/google-maps-places-api" TargetMode="External"/><Relationship Id="rId21" Type="http://schemas.openxmlformats.org/officeDocument/2006/relationships/comments" Target="../comments1.xml"/><Relationship Id="rId22" Type="http://schemas.openxmlformats.org/officeDocument/2006/relationships/vmlDrawing" Target="../drawings/vmlDrawing1.vml"/><Relationship Id="rId2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workbookViewId="0" showGridLines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52" customWidth="1"/>
    <col min="2" max="2" width="30" customWidth="1"/>
    <col min="3" max="3" width="18" customWidth="1"/>
    <col min="4" max="4" width="20" customWidth="1"/>
    <col min="5" max="5" width="27" customWidth="1"/>
    <col min="6" max="6" width="29" customWidth="1"/>
    <col min="7" max="7" width="18" customWidth="1"/>
    <col min="8" max="8" width="16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2" t="s">
        <v>1</v>
      </c>
      <c r="B3" s="2"/>
      <c r="C3" s="2"/>
      <c r="D3" s="2"/>
      <c r="E3" s="2"/>
      <c r="F3" s="2"/>
      <c r="G3" s="2"/>
      <c r="H3" s="2"/>
    </row>
    <row r="5" spans="1:8" x14ac:dyDescent="0.25">
      <c r="A5" s="3" t="s">
        <v>2</v>
      </c>
      <c r="B5" s="3" t="s">
        <v>3</v>
      </c>
      <c r="C5" s="3"/>
      <c r="D5" s="3" t="s">
        <v>4</v>
      </c>
      <c r="E5" s="3"/>
      <c r="F5" s="3" t="s">
        <v>5</v>
      </c>
      <c r="G5" s="3"/>
      <c r="H5" s="3"/>
    </row>
    <row r="6" spans="1:8" x14ac:dyDescent="0.25">
      <c r="A6" s="4">
        <v>50</v>
      </c>
      <c r="B6" s="5" t="s">
        <v>6</v>
      </c>
      <c r="C6" s="5"/>
      <c r="D6" s="6">
        <v>80</v>
      </c>
      <c r="E6" s="6"/>
      <c r="F6" s="7">
        <v>20</v>
      </c>
      <c r="G6" s="7"/>
      <c r="H6" s="7"/>
    </row>
    <row r="7" spans="1:8" x14ac:dyDescent="0.25">
      <c r="A7" s="4"/>
      <c r="B7" s="5"/>
      <c r="C7" s="5"/>
      <c r="D7" s="6"/>
      <c r="E7" s="6"/>
      <c r="F7" s="7"/>
      <c r="G7" s="7"/>
      <c r="H7" s="7"/>
    </row>
    <row r="9" ht="25" customHeight="1" spans="1:8" x14ac:dyDescent="0.25">
      <c r="A9" s="8" t="s">
        <v>7</v>
      </c>
      <c r="B9" s="8"/>
      <c r="C9" s="8"/>
      <c r="D9" s="8"/>
      <c r="E9" s="8"/>
      <c r="F9" s="8"/>
      <c r="G9" s="8"/>
      <c r="H9" s="8"/>
    </row>
    <row r="10" ht="32" customHeight="1" spans="1:8" x14ac:dyDescent="0.25">
      <c r="A10" s="9" t="s">
        <v>8</v>
      </c>
      <c r="B10" s="9"/>
      <c r="C10" s="9"/>
      <c r="D10" s="9"/>
      <c r="E10" s="9"/>
      <c r="F10" s="9"/>
      <c r="G10" s="9"/>
      <c r="H10" s="9"/>
    </row>
    <row r="11" spans="1:8" x14ac:dyDescent="0.25">
      <c r="A11" s="9"/>
      <c r="B11" s="9"/>
      <c r="C11" s="9"/>
      <c r="D11" s="9"/>
      <c r="E11" s="9"/>
      <c r="F11" s="9"/>
      <c r="G11" s="9"/>
      <c r="H11" s="9"/>
    </row>
    <row r="13" ht="25" customHeight="1" spans="1:8" x14ac:dyDescent="0.25">
      <c r="A13" s="8" t="s">
        <v>9</v>
      </c>
      <c r="B13" s="8"/>
      <c r="C13" s="8"/>
      <c r="D13" s="8"/>
      <c r="E13" s="8"/>
      <c r="F13" s="8"/>
      <c r="G13" s="8"/>
      <c r="H13" s="8"/>
    </row>
    <row r="14" spans="1:8" x14ac:dyDescent="0.25">
      <c r="A14" s="10" t="s">
        <v>10</v>
      </c>
      <c r="B14" s="10"/>
      <c r="C14" s="10"/>
      <c r="D14" s="11" t="s">
        <v>11</v>
      </c>
      <c r="E14" s="11"/>
      <c r="F14" s="11"/>
      <c r="G14" s="11"/>
      <c r="H14" s="11"/>
    </row>
    <row r="15" ht="31" customHeight="1" spans="1:7" x14ac:dyDescent="0.25">
      <c r="A15" s="12" t="s">
        <v>12</v>
      </c>
      <c r="B15" s="13" t="s">
        <v>13</v>
      </c>
      <c r="C15" s="14" t="s">
        <v>14</v>
      </c>
      <c r="D15" s="12" t="s">
        <v>15</v>
      </c>
      <c r="E15" s="12"/>
      <c r="F15" s="15" t="s">
        <v>16</v>
      </c>
      <c r="G15" s="14" t="s">
        <v>17</v>
      </c>
    </row>
    <row r="16" ht="31" customHeight="1" spans="1:7" x14ac:dyDescent="0.25">
      <c r="A16" s="16" t="s">
        <v>18</v>
      </c>
      <c r="B16" s="17" t="s">
        <v>19</v>
      </c>
      <c r="C16" s="14" t="s">
        <v>20</v>
      </c>
      <c r="D16" s="16" t="s">
        <v>21</v>
      </c>
      <c r="E16" s="16"/>
      <c r="F16" s="15" t="s">
        <v>22</v>
      </c>
      <c r="G16" s="14" t="s">
        <v>23</v>
      </c>
    </row>
    <row r="17" ht="31" customHeight="1" spans="1:7" x14ac:dyDescent="0.25">
      <c r="A17" s="12" t="s">
        <v>24</v>
      </c>
      <c r="B17" s="17" t="s">
        <v>25</v>
      </c>
      <c r="C17" s="14" t="s">
        <v>26</v>
      </c>
      <c r="D17" s="12" t="s">
        <v>27</v>
      </c>
      <c r="E17" s="12"/>
      <c r="F17" s="15" t="s">
        <v>28</v>
      </c>
      <c r="G17" s="14" t="s">
        <v>29</v>
      </c>
    </row>
    <row r="18" ht="31" customHeight="1" spans="1:7" x14ac:dyDescent="0.25">
      <c r="A18" s="16" t="s">
        <v>30</v>
      </c>
      <c r="B18" s="18" t="s">
        <v>31</v>
      </c>
      <c r="C18" s="14" t="s">
        <v>32</v>
      </c>
      <c r="D18" s="16" t="s">
        <v>33</v>
      </c>
      <c r="E18" s="16"/>
      <c r="F18" s="15" t="s">
        <v>34</v>
      </c>
      <c r="G18" s="14" t="s">
        <v>35</v>
      </c>
    </row>
    <row r="19" ht="31" customHeight="1" spans="1:7" x14ac:dyDescent="0.25">
      <c r="A19" s="12" t="s">
        <v>36</v>
      </c>
      <c r="B19" s="13" t="s">
        <v>37</v>
      </c>
      <c r="C19" s="14" t="s">
        <v>38</v>
      </c>
      <c r="D19" s="12" t="s">
        <v>39</v>
      </c>
      <c r="E19" s="12"/>
      <c r="F19" s="15" t="s">
        <v>40</v>
      </c>
      <c r="G19" s="14" t="s">
        <v>41</v>
      </c>
    </row>
    <row r="20" ht="10" customHeight="1" x14ac:dyDescent="0.25"/>
    <row r="21" ht="25" customHeight="1" spans="1:8" x14ac:dyDescent="0.25">
      <c r="A21" s="8" t="s">
        <v>42</v>
      </c>
      <c r="B21" s="8"/>
      <c r="C21" s="8"/>
      <c r="D21" s="8"/>
      <c r="E21" s="8"/>
      <c r="F21" s="8"/>
      <c r="G21" s="8"/>
      <c r="H21" s="8"/>
    </row>
    <row r="22" spans="1:8" x14ac:dyDescent="0.25">
      <c r="A22" s="19" t="s">
        <v>43</v>
      </c>
      <c r="B22" s="19" t="s">
        <v>44</v>
      </c>
      <c r="C22" s="19" t="s">
        <v>45</v>
      </c>
      <c r="D22" s="19" t="s">
        <v>46</v>
      </c>
      <c r="E22" s="19" t="s">
        <v>47</v>
      </c>
      <c r="F22" s="19"/>
      <c r="G22" s="19"/>
      <c r="H22" s="19" t="s">
        <v>48</v>
      </c>
    </row>
    <row r="23" ht="72" customHeight="1" spans="1:8" x14ac:dyDescent="0.25">
      <c r="A23" s="20" t="s">
        <v>12</v>
      </c>
      <c r="B23" s="21">
        <v>25</v>
      </c>
      <c r="C23" s="22">
        <v>25</v>
      </c>
      <c r="D23" s="23">
        <f>IF(C23=0,0,B23/C23)</f>
        <v>1</v>
      </c>
      <c r="E23" s="20" t="s">
        <v>49</v>
      </c>
      <c r="F23" s="20"/>
      <c r="G23" s="20"/>
    </row>
    <row r="24" ht="72" customHeight="1" spans="1:8" x14ac:dyDescent="0.25">
      <c r="A24" s="20" t="s">
        <v>18</v>
      </c>
      <c r="B24" s="24">
        <v>0</v>
      </c>
      <c r="C24" s="22">
        <v>20</v>
      </c>
      <c r="D24" s="25">
        <f>IF(C24=0,0,B24/C24)</f>
        <v>0</v>
      </c>
      <c r="E24" s="20" t="s">
        <v>50</v>
      </c>
      <c r="F24" s="20"/>
      <c r="G24" s="20"/>
    </row>
    <row r="25" ht="72" customHeight="1" spans="1:8" x14ac:dyDescent="0.25">
      <c r="A25" s="20" t="s">
        <v>24</v>
      </c>
      <c r="B25" s="24">
        <v>3</v>
      </c>
      <c r="C25" s="22">
        <v>20</v>
      </c>
      <c r="D25" s="25">
        <f>IF(C25=0,0,B25/C25)</f>
        <v>0.15</v>
      </c>
      <c r="E25" s="20" t="s">
        <v>51</v>
      </c>
      <c r="F25" s="20"/>
      <c r="G25" s="20"/>
    </row>
    <row r="26" ht="72" customHeight="1" spans="1:8" x14ac:dyDescent="0.25">
      <c r="A26" s="20" t="s">
        <v>30</v>
      </c>
      <c r="B26" s="26">
        <v>9</v>
      </c>
      <c r="C26" s="22">
        <v>20</v>
      </c>
      <c r="D26" s="27">
        <f>IF(C26=0,0,B26/C26)</f>
        <v>0.45</v>
      </c>
      <c r="E26" s="20" t="s">
        <v>52</v>
      </c>
      <c r="F26" s="20"/>
      <c r="G26" s="20"/>
    </row>
    <row r="27" ht="72" customHeight="1" spans="1:8" x14ac:dyDescent="0.25">
      <c r="A27" s="20" t="s">
        <v>36</v>
      </c>
      <c r="B27" s="21">
        <v>13</v>
      </c>
      <c r="C27" s="22">
        <v>15</v>
      </c>
      <c r="D27" s="23">
        <f>IF(C27=0,0,B27/C27)</f>
        <v>0.8666666666666667</v>
      </c>
      <c r="E27" s="20" t="s">
        <v>53</v>
      </c>
      <c r="F27" s="20"/>
      <c r="G27" s="20"/>
    </row>
    <row r="28" ht="26" customHeight="1" spans="1:8" x14ac:dyDescent="0.25">
      <c r="A28" s="28" t="s">
        <v>54</v>
      </c>
      <c r="B28" s="29">
        <f>SUM(B23:B27)</f>
        <v>50</v>
      </c>
      <c r="C28" s="29">
        <f>SUM(C23:C27)</f>
        <v>100</v>
      </c>
      <c r="D28" s="30">
        <f>IF(C28=0,0,B28/C28)</f>
        <v>0.5</v>
      </c>
      <c r="E28" s="28" t="s">
        <v>55</v>
      </c>
      <c r="F28" s="28"/>
      <c r="G28" s="28"/>
      <c r="H28" s="31"/>
    </row>
    <row r="30" ht="25" customHeight="1" spans="1:8" x14ac:dyDescent="0.25">
      <c r="A30" s="8" t="s">
        <v>56</v>
      </c>
      <c r="B30" s="8"/>
      <c r="C30" s="8"/>
      <c r="D30" s="8"/>
      <c r="E30" s="8"/>
      <c r="F30" s="8"/>
      <c r="G30" s="8"/>
      <c r="H30" s="8"/>
    </row>
    <row r="31" ht="32" customHeight="1" spans="1:8" x14ac:dyDescent="0.25">
      <c r="A31" s="19" t="s">
        <v>57</v>
      </c>
      <c r="B31" s="19" t="s">
        <v>58</v>
      </c>
      <c r="C31" s="19" t="s">
        <v>59</v>
      </c>
      <c r="D31" s="19" t="s">
        <v>60</v>
      </c>
      <c r="E31" s="19" t="s">
        <v>61</v>
      </c>
      <c r="F31" s="19" t="s">
        <v>62</v>
      </c>
      <c r="G31" s="19" t="s">
        <v>63</v>
      </c>
      <c r="H31" s="19" t="s">
        <v>64</v>
      </c>
    </row>
    <row r="32" ht="26" customHeight="1" spans="1:8" x14ac:dyDescent="0.25">
      <c r="A32" s="32" t="s">
        <v>15</v>
      </c>
      <c r="B32" s="12" t="s">
        <v>65</v>
      </c>
      <c r="C32" s="33" t="s">
        <v>66</v>
      </c>
      <c r="D32" s="34">
        <v>588941</v>
      </c>
      <c r="E32" s="34">
        <v>35744</v>
      </c>
      <c r="F32" s="12" t="s">
        <v>67</v>
      </c>
      <c r="G32" s="35" t="str">
        <f>REPT("█",ROUND(H32*12,0))</f>
        <v>████████████</v>
      </c>
      <c r="H32" s="36">
        <f>IFERROR(E32/MAX($E$32:$E$51),0)</f>
        <v>1</v>
      </c>
    </row>
    <row r="33" ht="26" customHeight="1" spans="1:8" x14ac:dyDescent="0.25">
      <c r="A33" s="37" t="s">
        <v>21</v>
      </c>
      <c r="B33" s="16" t="s">
        <v>65</v>
      </c>
      <c r="C33" s="38" t="s">
        <v>66</v>
      </c>
      <c r="D33" s="39">
        <v>54884</v>
      </c>
      <c r="E33" s="39">
        <v>6454</v>
      </c>
      <c r="F33" s="16" t="s">
        <v>67</v>
      </c>
      <c r="G33" s="40" t="str">
        <f>REPT("█",ROUND(H33*12,0))</f>
        <v>██</v>
      </c>
      <c r="H33" s="41">
        <f>IFERROR(E33/MAX($E$32:$E$51),0)</f>
        <v>0.1805617726051925</v>
      </c>
    </row>
    <row r="34" ht="26" customHeight="1" spans="1:8" x14ac:dyDescent="0.25">
      <c r="A34" s="32" t="s">
        <v>33</v>
      </c>
      <c r="B34" s="12" t="s">
        <v>68</v>
      </c>
      <c r="C34" s="33" t="s">
        <v>66</v>
      </c>
      <c r="D34" s="34">
        <v>87859</v>
      </c>
      <c r="E34" s="34">
        <v>3383</v>
      </c>
      <c r="F34" s="12" t="s">
        <v>67</v>
      </c>
      <c r="G34" s="35" t="str">
        <f>REPT("█",ROUND(H34*12,0))</f>
        <v>█</v>
      </c>
      <c r="H34" s="36">
        <f>IFERROR(E34/MAX($E$32:$E$51),0)</f>
        <v>0.0946452551477171</v>
      </c>
    </row>
    <row r="35" ht="26" customHeight="1" spans="1:8" x14ac:dyDescent="0.25">
      <c r="A35" s="37" t="s">
        <v>27</v>
      </c>
      <c r="B35" s="16" t="s">
        <v>65</v>
      </c>
      <c r="C35" s="38" t="s">
        <v>66</v>
      </c>
      <c r="D35" s="39">
        <v>99148</v>
      </c>
      <c r="E35" s="39">
        <v>4088</v>
      </c>
      <c r="F35" s="16" t="s">
        <v>67</v>
      </c>
      <c r="G35" s="40" t="str">
        <f>REPT("█",ROUND(H35*12,0))</f>
        <v>█</v>
      </c>
      <c r="H35" s="41">
        <f>IFERROR(E35/MAX($E$32:$E$51),0)</f>
        <v>0.11436884512085944</v>
      </c>
    </row>
    <row r="36" ht="34" customHeight="1" spans="1:8" x14ac:dyDescent="0.25">
      <c r="A36" s="32" t="s">
        <v>69</v>
      </c>
      <c r="B36" s="12" t="s">
        <v>70</v>
      </c>
      <c r="C36" s="33" t="s">
        <v>66</v>
      </c>
      <c r="D36" s="34">
        <v>2856</v>
      </c>
      <c r="E36" s="34">
        <v>199</v>
      </c>
      <c r="F36" s="12" t="s">
        <v>67</v>
      </c>
      <c r="G36" s="35" t="str">
        <f>REPT("█",ROUND(H36*12,0))</f>
        <v/>
      </c>
      <c r="H36" s="36">
        <f>IFERROR(E36/MAX($E$32:$E$51),0)</f>
        <v>0.005567367949865711</v>
      </c>
    </row>
    <row r="37" ht="26" customHeight="1" spans="1:8" x14ac:dyDescent="0.25">
      <c r="A37" s="37" t="s">
        <v>15</v>
      </c>
      <c r="B37" s="16" t="s">
        <v>71</v>
      </c>
      <c r="C37" s="38" t="s">
        <v>66</v>
      </c>
      <c r="D37" s="39">
        <v>2338</v>
      </c>
      <c r="E37" s="39">
        <v>688</v>
      </c>
      <c r="F37" s="16" t="s">
        <v>67</v>
      </c>
      <c r="G37" s="40" t="str">
        <f>REPT("█",ROUND(H37*12,0))</f>
        <v/>
      </c>
      <c r="H37" s="41">
        <f>IFERROR(E37/MAX($E$32:$E$51),0)</f>
        <v>0.019247985675917637</v>
      </c>
    </row>
    <row r="38" ht="26" customHeight="1" spans="1:8" x14ac:dyDescent="0.25">
      <c r="A38" s="32" t="s">
        <v>72</v>
      </c>
      <c r="B38" s="12" t="s">
        <v>73</v>
      </c>
      <c r="C38" s="33" t="s">
        <v>66</v>
      </c>
      <c r="D38" s="34">
        <v>976</v>
      </c>
      <c r="E38" s="34">
        <v>215</v>
      </c>
      <c r="F38" s="12" t="s">
        <v>67</v>
      </c>
      <c r="G38" s="35" t="str">
        <f>REPT("█",ROUND(H38*12,0))</f>
        <v/>
      </c>
      <c r="H38" s="36">
        <f>IFERROR(E38/MAX($E$32:$E$51),0)</f>
        <v>0.006014995523724261</v>
      </c>
    </row>
    <row r="39" ht="26" customHeight="1" spans="1:8" x14ac:dyDescent="0.25">
      <c r="A39" s="37" t="s">
        <v>74</v>
      </c>
      <c r="B39" s="16" t="s">
        <v>75</v>
      </c>
      <c r="C39" s="38" t="s">
        <v>66</v>
      </c>
      <c r="D39" s="39">
        <v>3304</v>
      </c>
      <c r="E39" s="39">
        <v>579</v>
      </c>
      <c r="F39" s="16" t="s">
        <v>67</v>
      </c>
      <c r="G39" s="40" t="str">
        <f>REPT("█",ROUND(H39*12,0))</f>
        <v/>
      </c>
      <c r="H39" s="41">
        <f>IFERROR(E39/MAX($E$32:$E$51),0)</f>
        <v>0.016198522829006266</v>
      </c>
    </row>
    <row r="40" ht="26" customHeight="1" spans="1:8" x14ac:dyDescent="0.25">
      <c r="A40" s="32" t="s">
        <v>21</v>
      </c>
      <c r="B40" s="12" t="s">
        <v>76</v>
      </c>
      <c r="C40" s="33" t="s">
        <v>66</v>
      </c>
      <c r="D40" s="34">
        <v>1700</v>
      </c>
      <c r="E40" s="34">
        <v>373</v>
      </c>
      <c r="F40" s="12" t="s">
        <v>67</v>
      </c>
      <c r="G40" s="35" t="str">
        <f>REPT("█",ROUND(H40*12,0))</f>
        <v/>
      </c>
      <c r="H40" s="36">
        <f>IFERROR(E40/MAX($E$32:$E$51),0)</f>
        <v>0.01043531781557744</v>
      </c>
    </row>
    <row r="41" ht="26" customHeight="1" spans="1:8" x14ac:dyDescent="0.25">
      <c r="A41" s="37" t="s">
        <v>77</v>
      </c>
      <c r="B41" s="16" t="s">
        <v>78</v>
      </c>
      <c r="C41" s="38" t="s">
        <v>66</v>
      </c>
      <c r="D41" s="39">
        <v>1244</v>
      </c>
      <c r="E41" s="39">
        <v>331</v>
      </c>
      <c r="F41" s="16" t="s">
        <v>67</v>
      </c>
      <c r="G41" s="40" t="str">
        <f>REPT("█",ROUND(H41*12,0))</f>
        <v/>
      </c>
      <c r="H41" s="41">
        <f>IFERROR(E41/MAX($E$32:$E$51),0)</f>
        <v>0.009260295434198746</v>
      </c>
    </row>
    <row r="42" ht="34" customHeight="1" spans="1:8" x14ac:dyDescent="0.25">
      <c r="A42" s="32" t="s">
        <v>39</v>
      </c>
      <c r="B42" s="12" t="s">
        <v>79</v>
      </c>
      <c r="C42" s="33" t="s">
        <v>66</v>
      </c>
      <c r="D42" s="34">
        <v>17388</v>
      </c>
      <c r="E42" s="34">
        <v>692</v>
      </c>
      <c r="F42" s="12" t="s">
        <v>67</v>
      </c>
      <c r="G42" s="35" t="str">
        <f>REPT("█",ROUND(H42*12,0))</f>
        <v/>
      </c>
      <c r="H42" s="36">
        <f>IFERROR(E42/MAX($E$32:$E$51),0)</f>
        <v>0.019359892569382274</v>
      </c>
    </row>
    <row r="43" ht="34" customHeight="1" spans="1:8" x14ac:dyDescent="0.25">
      <c r="A43" s="37" t="s">
        <v>80</v>
      </c>
      <c r="B43" s="16" t="s">
        <v>81</v>
      </c>
      <c r="C43" s="38" t="s">
        <v>66</v>
      </c>
      <c r="D43" s="39">
        <v>484</v>
      </c>
      <c r="E43" s="39">
        <v>88</v>
      </c>
      <c r="F43" s="16" t="s">
        <v>67</v>
      </c>
      <c r="G43" s="40" t="str">
        <f>REPT("█",ROUND(H43*12,0))</f>
        <v/>
      </c>
      <c r="H43" s="41">
        <f>IFERROR(E43/MAX($E$32:$E$51),0)</f>
        <v>0.0024619516562220233</v>
      </c>
    </row>
    <row r="44" ht="26" customHeight="1" spans="1:8" x14ac:dyDescent="0.25">
      <c r="A44" s="32" t="s">
        <v>82</v>
      </c>
      <c r="B44" s="12" t="s">
        <v>83</v>
      </c>
      <c r="C44" s="33" t="s">
        <v>66</v>
      </c>
      <c r="D44" s="34">
        <v>835</v>
      </c>
      <c r="E44" s="34">
        <v>109</v>
      </c>
      <c r="F44" s="12" t="s">
        <v>67</v>
      </c>
      <c r="G44" s="35" t="str">
        <f>REPT("█",ROUND(H44*12,0))</f>
        <v/>
      </c>
      <c r="H44" s="36">
        <f>IFERROR(E44/MAX($E$32:$E$51),0)</f>
        <v>0.0030494628469113698</v>
      </c>
    </row>
    <row r="45" ht="26" customHeight="1" spans="1:8" x14ac:dyDescent="0.25">
      <c r="A45" s="37" t="s">
        <v>84</v>
      </c>
      <c r="B45" s="16" t="s">
        <v>85</v>
      </c>
      <c r="C45" s="38" t="s">
        <v>66</v>
      </c>
      <c r="D45" s="39">
        <v>381</v>
      </c>
      <c r="E45" s="39">
        <v>32</v>
      </c>
      <c r="F45" s="16" t="s">
        <v>67</v>
      </c>
      <c r="G45" s="40" t="str">
        <f>REPT("█",ROUND(H45*12,0))</f>
        <v/>
      </c>
      <c r="H45" s="41">
        <f>IFERROR(E45/MAX($E$32:$E$51),0)</f>
        <v>0.0008952551477170994</v>
      </c>
    </row>
    <row r="46" ht="26" customHeight="1" spans="1:8" x14ac:dyDescent="0.25">
      <c r="A46" s="32" t="s">
        <v>86</v>
      </c>
      <c r="B46" s="12" t="s">
        <v>81</v>
      </c>
      <c r="C46" s="33" t="s">
        <v>66</v>
      </c>
      <c r="D46" s="34">
        <v>1128</v>
      </c>
      <c r="E46" s="34">
        <v>86</v>
      </c>
      <c r="F46" s="12" t="s">
        <v>67</v>
      </c>
      <c r="G46" s="35" t="str">
        <f>REPT("█",ROUND(H46*12,0))</f>
        <v/>
      </c>
      <c r="H46" s="36">
        <f>IFERROR(E46/MAX($E$32:$E$51),0)</f>
        <v>0.0024059982094897046</v>
      </c>
    </row>
    <row r="47" ht="34" customHeight="1" spans="1:8" x14ac:dyDescent="0.25">
      <c r="A47" s="37" t="s">
        <v>87</v>
      </c>
      <c r="B47" s="16" t="s">
        <v>70</v>
      </c>
      <c r="C47" s="38" t="s">
        <v>66</v>
      </c>
      <c r="D47" s="39">
        <v>389</v>
      </c>
      <c r="E47" s="39">
        <v>34</v>
      </c>
      <c r="F47" s="16" t="s">
        <v>67</v>
      </c>
      <c r="G47" s="40" t="str">
        <f>REPT("█",ROUND(H47*12,0))</f>
        <v/>
      </c>
      <c r="H47" s="41">
        <f>IFERROR(E47/MAX($E$32:$E$51),0)</f>
        <v>0.0009512085944494181</v>
      </c>
    </row>
    <row r="48" ht="26" customHeight="1" spans="1:8" x14ac:dyDescent="0.25">
      <c r="A48" s="32" t="s">
        <v>21</v>
      </c>
      <c r="B48" s="12" t="s">
        <v>88</v>
      </c>
      <c r="C48" s="33" t="s">
        <v>66</v>
      </c>
      <c r="D48" s="34">
        <v>343</v>
      </c>
      <c r="E48" s="34">
        <v>130</v>
      </c>
      <c r="F48" s="12" t="s">
        <v>67</v>
      </c>
      <c r="G48" s="35" t="str">
        <f>REPT("█",ROUND(H48*12,0))</f>
        <v/>
      </c>
      <c r="H48" s="36">
        <f>IFERROR(E48/MAX($E$32:$E$51),0)</f>
        <v>0.0036369740376007162</v>
      </c>
    </row>
    <row r="49" ht="34" customHeight="1" spans="1:8" x14ac:dyDescent="0.25">
      <c r="A49" s="37" t="s">
        <v>89</v>
      </c>
      <c r="B49" s="16" t="s">
        <v>70</v>
      </c>
      <c r="C49" s="38" t="s">
        <v>66</v>
      </c>
      <c r="D49" s="39">
        <v>1550</v>
      </c>
      <c r="E49" s="39">
        <v>86</v>
      </c>
      <c r="F49" s="16" t="s">
        <v>67</v>
      </c>
      <c r="G49" s="40" t="str">
        <f>REPT("█",ROUND(H49*12,0))</f>
        <v/>
      </c>
      <c r="H49" s="41">
        <f>IFERROR(E49/MAX($E$32:$E$51),0)</f>
        <v>0.0024059982094897046</v>
      </c>
    </row>
    <row r="50" ht="26" customHeight="1" spans="1:8" x14ac:dyDescent="0.25">
      <c r="A50" s="32" t="s">
        <v>15</v>
      </c>
      <c r="B50" s="12" t="s">
        <v>90</v>
      </c>
      <c r="C50" s="33" t="s">
        <v>66</v>
      </c>
      <c r="D50" s="34">
        <v>2847</v>
      </c>
      <c r="E50" s="34">
        <v>170</v>
      </c>
      <c r="F50" s="12" t="s">
        <v>67</v>
      </c>
      <c r="G50" s="35" t="str">
        <f>REPT("█",ROUND(H50*12,0))</f>
        <v/>
      </c>
      <c r="H50" s="36">
        <f>IFERROR(E50/MAX($E$32:$E$51),0)</f>
        <v>0.00475604297224709</v>
      </c>
    </row>
    <row r="51" ht="34" customHeight="1" spans="1:8" x14ac:dyDescent="0.25">
      <c r="A51" s="37" t="s">
        <v>91</v>
      </c>
      <c r="B51" s="16" t="s">
        <v>92</v>
      </c>
      <c r="C51" s="38" t="s">
        <v>66</v>
      </c>
      <c r="D51" s="39">
        <v>409</v>
      </c>
      <c r="E51" s="39">
        <v>228</v>
      </c>
      <c r="F51" s="16" t="s">
        <v>67</v>
      </c>
      <c r="G51" s="40" t="str">
        <f>REPT("█",ROUND(H51*12,0))</f>
        <v/>
      </c>
      <c r="H51" s="41">
        <f>IFERROR(E51/MAX($E$32:$E$51),0)</f>
        <v>0.006378692927484333</v>
      </c>
    </row>
    <row r="52" ht="27" customHeight="1" spans="1:8" x14ac:dyDescent="0.25">
      <c r="A52" s="42" t="s">
        <v>93</v>
      </c>
      <c r="B52" s="42" t="s">
        <v>94</v>
      </c>
      <c r="C52" s="43"/>
      <c r="D52" s="44">
        <f>SUM(D32:D51)</f>
        <v>869004</v>
      </c>
      <c r="E52" s="44">
        <f>SUM(E32:E51)</f>
        <v>53709</v>
      </c>
      <c r="F52" s="45"/>
      <c r="G52" s="45"/>
      <c r="H52" s="45"/>
    </row>
    <row r="54" ht="25" customHeight="1" spans="1:8" x14ac:dyDescent="0.25">
      <c r="A54" s="8" t="s">
        <v>95</v>
      </c>
      <c r="B54" s="8"/>
      <c r="C54" s="8"/>
      <c r="D54" s="8"/>
      <c r="E54" s="8"/>
      <c r="F54" s="8"/>
      <c r="G54" s="8"/>
      <c r="H54" s="8"/>
    </row>
    <row r="55" spans="1:8" x14ac:dyDescent="0.25">
      <c r="A55" s="46" t="s">
        <v>96</v>
      </c>
      <c r="B55" s="20" t="s">
        <v>97</v>
      </c>
      <c r="C55" s="20"/>
      <c r="D55" s="20"/>
      <c r="E55" s="20"/>
      <c r="F55" s="20"/>
      <c r="G55" s="20"/>
      <c r="H55" s="20"/>
    </row>
    <row r="56" spans="1:8" x14ac:dyDescent="0.25">
      <c r="A56" s="46" t="s">
        <v>98</v>
      </c>
      <c r="B56" s="20" t="s">
        <v>99</v>
      </c>
      <c r="C56" s="20"/>
      <c r="D56" s="20"/>
      <c r="E56" s="20"/>
      <c r="F56" s="20"/>
      <c r="G56" s="20"/>
      <c r="H56" s="20"/>
    </row>
    <row r="57" spans="1:8" x14ac:dyDescent="0.25">
      <c r="A57" s="46" t="s">
        <v>100</v>
      </c>
      <c r="B57" s="20" t="s">
        <v>101</v>
      </c>
      <c r="C57" s="20"/>
      <c r="D57" s="20"/>
      <c r="E57" s="20"/>
      <c r="F57" s="20"/>
      <c r="G57" s="20"/>
      <c r="H57" s="20"/>
    </row>
    <row r="59" ht="25" customHeight="1" spans="1:8" x14ac:dyDescent="0.25">
      <c r="A59" s="8" t="s">
        <v>102</v>
      </c>
      <c r="B59" s="8"/>
      <c r="C59" s="8"/>
      <c r="D59" s="8"/>
      <c r="E59" s="8"/>
      <c r="F59" s="8"/>
      <c r="G59" s="8"/>
      <c r="H59" s="8"/>
    </row>
    <row r="60" ht="30" customHeight="1" spans="1:8" x14ac:dyDescent="0.25">
      <c r="A60" s="16" t="s">
        <v>103</v>
      </c>
      <c r="B60" s="16"/>
      <c r="C60" s="16"/>
      <c r="D60" s="16"/>
      <c r="E60" s="16"/>
      <c r="F60" s="16"/>
      <c r="G60" s="16"/>
      <c r="H60" s="16"/>
    </row>
    <row r="62" ht="25" customHeight="1" spans="1:8" x14ac:dyDescent="0.25">
      <c r="A62" s="8" t="s">
        <v>104</v>
      </c>
      <c r="B62" s="8"/>
      <c r="C62" s="8"/>
      <c r="D62" s="8"/>
      <c r="E62" s="8"/>
      <c r="F62" s="8"/>
      <c r="G62" s="8"/>
      <c r="H62" s="8"/>
    </row>
    <row r="63" ht="132" customHeight="1" spans="1:8" x14ac:dyDescent="0.25">
      <c r="A63" s="9" t="s">
        <v>105</v>
      </c>
      <c r="B63" s="9"/>
      <c r="C63" s="9"/>
      <c r="D63" s="9"/>
      <c r="E63" s="9"/>
      <c r="F63" s="9"/>
      <c r="G63" s="9"/>
      <c r="H63" s="9"/>
    </row>
  </sheetData>
  <autoFilter ref="A31:F51"/>
  <mergeCells count="36">
    <mergeCell ref="A1:H2"/>
    <mergeCell ref="A3:H3"/>
    <mergeCell ref="B5:C5"/>
    <mergeCell ref="D5:E5"/>
    <mergeCell ref="F5:H5"/>
    <mergeCell ref="B6:C7"/>
    <mergeCell ref="D6:E7"/>
    <mergeCell ref="F6:H7"/>
    <mergeCell ref="A6:A7"/>
    <mergeCell ref="A9:H9"/>
    <mergeCell ref="A10:H11"/>
    <mergeCell ref="A13:H13"/>
    <mergeCell ref="A14:C14"/>
    <mergeCell ref="D14:H14"/>
    <mergeCell ref="D15:E15"/>
    <mergeCell ref="D16:E16"/>
    <mergeCell ref="D17:E17"/>
    <mergeCell ref="D18:E18"/>
    <mergeCell ref="D19:E19"/>
    <mergeCell ref="A21:H21"/>
    <mergeCell ref="E22:G22"/>
    <mergeCell ref="E23:G23"/>
    <mergeCell ref="E24:G24"/>
    <mergeCell ref="E25:G25"/>
    <mergeCell ref="E26:G26"/>
    <mergeCell ref="E27:G27"/>
    <mergeCell ref="E28:G28"/>
    <mergeCell ref="A30:H30"/>
    <mergeCell ref="A54:H54"/>
    <mergeCell ref="B55:H55"/>
    <mergeCell ref="B56:H56"/>
    <mergeCell ref="B57:H57"/>
    <mergeCell ref="A59:H59"/>
    <mergeCell ref="A60:H60"/>
    <mergeCell ref="A62:H62"/>
    <mergeCell ref="A63:H63"/>
  </mergeCells>
  <hyperlinks>
    <hyperlink ref="A32" r:id="rId1"/>
    <hyperlink ref="A33" r:id="rId2"/>
    <hyperlink ref="A34" r:id="rId3"/>
    <hyperlink ref="A35" r:id="rId4"/>
    <hyperlink ref="A36" r:id="rId5"/>
    <hyperlink ref="A37" r:id="rId6"/>
    <hyperlink ref="A38" r:id="rId7"/>
    <hyperlink ref="A39" r:id="rId8"/>
    <hyperlink ref="A40" r:id="rId9"/>
    <hyperlink ref="A41" r:id="rId10"/>
    <hyperlink ref="A42" r:id="rId11"/>
    <hyperlink ref="A43" r:id="rId12"/>
    <hyperlink ref="A44" r:id="rId13"/>
    <hyperlink ref="A45" r:id="rId14"/>
    <hyperlink ref="A46" r:id="rId15"/>
    <hyperlink ref="A47" r:id="rId16"/>
    <hyperlink ref="A48" r:id="rId17"/>
    <hyperlink ref="A49" r:id="rId18"/>
    <hyperlink ref="A50" r:id="rId19"/>
    <hyperlink ref="A51" r:id="rId20"/>
  </hyperlinks>
  <pageMargins left="0.25" right="0.25" top="0.5" bottom="0.5" header="0.2" footer="0.2"/>
  <pageSetup orientation="landscape" fitToWidth="1" fitToHeight="0"/>
  <headerFooter>
    <oddFooter>&amp;LOpportunity Radar&amp;CPage &amp;P of &amp;N&amp;R&amp;D</oddFooter>
  </headerFooter>
  <drawing r:id="rId23"/>
  <legacy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Apify Opportunity Radar</dc:creator>
  <dc:title/>
  <dc:subject/>
  <dc:description/>
  <cp:keywords/>
  <cp:category/>
  <cp:lastModifiedBy>Unknown</cp:lastModifiedBy>
  <dcterms:created xsi:type="dcterms:W3CDTF">2026-09-04T15:34:21Z</dcterms:created>
  <dcterms:modified xsi:type="dcterms:W3CDTF">2026-09-04T15:34:21Z</dcterms:modified>
</cp:coreProperties>
</file>